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015" windowHeight="807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<sst xmlns="http://schemas.openxmlformats.org/spreadsheetml/2006/main" count="41" uniqueCount="27">
  <si>
    <t>Jméno:</t>
  </si>
  <si>
    <t>Jsou dány body:</t>
  </si>
  <si>
    <t>]</t>
  </si>
  <si>
    <t>;</t>
  </si>
  <si>
    <t>Střed úsečky AB:</t>
  </si>
  <si>
    <t>Vzdálenost bodů A a B</t>
  </si>
  <si>
    <t>A =  [</t>
  </si>
  <si>
    <t>B =  [</t>
  </si>
  <si>
    <t>Vektor určený body B a A:</t>
  </si>
  <si>
    <t xml:space="preserve"> =</t>
  </si>
  <si>
    <t>Jsou dány vektory:</t>
  </si>
  <si>
    <t>)</t>
  </si>
  <si>
    <t>Vypočítejte:</t>
  </si>
  <si>
    <r>
      <t xml:space="preserve">u </t>
    </r>
    <r>
      <rPr>
        <sz val="14"/>
        <rFont val="Arial CE"/>
        <family val="2"/>
      </rPr>
      <t>.</t>
    </r>
    <r>
      <rPr>
        <b/>
        <sz val="14"/>
        <rFont val="Arial CE"/>
        <family val="2"/>
      </rPr>
      <t xml:space="preserve"> v</t>
    </r>
    <r>
      <rPr>
        <sz val="14"/>
        <rFont val="Arial CE"/>
        <family val="2"/>
      </rPr>
      <t xml:space="preserve"> =</t>
    </r>
  </si>
  <si>
    <r>
      <t xml:space="preserve">u </t>
    </r>
    <r>
      <rPr>
        <sz val="14"/>
        <rFont val="Arial CE"/>
        <family val="2"/>
      </rPr>
      <t>+</t>
    </r>
    <r>
      <rPr>
        <b/>
        <sz val="14"/>
        <rFont val="Arial CE"/>
        <family val="2"/>
      </rPr>
      <t xml:space="preserve"> v</t>
    </r>
    <r>
      <rPr>
        <sz val="14"/>
        <rFont val="Arial CE"/>
        <family val="2"/>
      </rPr>
      <t xml:space="preserve"> =  (</t>
    </r>
  </si>
  <si>
    <r>
      <t xml:space="preserve">v </t>
    </r>
    <r>
      <rPr>
        <sz val="14"/>
        <rFont val="Arial CE"/>
        <family val="2"/>
      </rPr>
      <t>-</t>
    </r>
    <r>
      <rPr>
        <b/>
        <sz val="14"/>
        <rFont val="Arial CE"/>
        <family val="2"/>
      </rPr>
      <t xml:space="preserve"> u </t>
    </r>
    <r>
      <rPr>
        <sz val="14"/>
        <rFont val="Arial CE"/>
        <family val="2"/>
      </rPr>
      <t xml:space="preserve">=  (    </t>
    </r>
  </si>
  <si>
    <t>Úhel, který svírají vektory:</t>
  </si>
  <si>
    <r>
      <t>a</t>
    </r>
    <r>
      <rPr>
        <sz val="14"/>
        <rFont val="Roman"/>
        <family val="1"/>
      </rPr>
      <t xml:space="preserve"> =</t>
    </r>
  </si>
  <si>
    <t>°</t>
  </si>
  <si>
    <t>´</t>
  </si>
  <si>
    <t>Příjmení:</t>
  </si>
  <si>
    <r>
      <t xml:space="preserve"> </t>
    </r>
    <r>
      <rPr>
        <b/>
        <sz val="14"/>
        <rFont val="Arial CE"/>
        <family val="2"/>
      </rPr>
      <t>u</t>
    </r>
    <r>
      <rPr>
        <b/>
        <vertAlign val="subscript"/>
        <sz val="14"/>
        <rFont val="Arial CE"/>
        <family val="2"/>
      </rPr>
      <t>BA</t>
    </r>
    <r>
      <rPr>
        <b/>
        <sz val="14"/>
        <rFont val="Arial CE"/>
        <family val="2"/>
      </rPr>
      <t xml:space="preserve"> </t>
    </r>
    <r>
      <rPr>
        <sz val="14"/>
        <rFont val="Arial CE"/>
        <family val="2"/>
      </rPr>
      <t>=  (</t>
    </r>
  </si>
  <si>
    <t>S =  [</t>
  </si>
  <si>
    <r>
      <t>u</t>
    </r>
    <r>
      <rPr>
        <sz val="14"/>
        <color indexed="12"/>
        <rFont val="Arial CE"/>
        <family val="2"/>
      </rPr>
      <t xml:space="preserve"> =  (</t>
    </r>
  </si>
  <si>
    <r>
      <t>v</t>
    </r>
    <r>
      <rPr>
        <sz val="14"/>
        <color indexed="12"/>
        <rFont val="Arial CE"/>
        <family val="2"/>
      </rPr>
      <t xml:space="preserve"> =  (</t>
    </r>
  </si>
  <si>
    <t>Celkové hodnocení:</t>
  </si>
  <si>
    <t xml:space="preserve">bodů z 8 bodů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</si>
</sst>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* #,##0_ ;_ * \-#,##0_ ;_ * &quot;-&quot;_ ;_ @_ "/>
    <numFmt numFmtId="170" formatCode="_ &quot;CHF&quot;\ * #,##0.00_ ;_ &quot;CHF&quot;\ * \-#,##0.00_ ;_ &quot;CHF&quot;\ * &quot;-&quot;??_ ;_ @_ "/>
    <numFmt numFmtId="171" formatCode="_ * #,##0.00_ ;_ * \-#,##0.00_ ;_ * &quot;-&quot;??_ ;_ @_ "/>
  </numFmts>
  <fonts count="19">
    <font>
      <sz val="8"/>
      <name val="Arial CE"/>
      <family val="0"/>
    </font>
    <font>
      <sz val="14"/>
      <name val="Arial CE"/>
      <family val="2"/>
    </font>
    <font>
      <b/>
      <sz val="14"/>
      <name val="Arial CE"/>
      <family val="2"/>
    </font>
    <font>
      <b/>
      <vertAlign val="subscript"/>
      <sz val="14"/>
      <name val="Arial CE"/>
      <family val="2"/>
    </font>
    <font>
      <sz val="14"/>
      <name val="Symbol"/>
      <family val="1"/>
    </font>
    <font>
      <sz val="14"/>
      <name val="Roman"/>
      <family val="1"/>
    </font>
    <font>
      <b/>
      <i/>
      <sz val="14"/>
      <name val="Comic Sans MS"/>
      <family val="4"/>
    </font>
    <font>
      <b/>
      <sz val="14"/>
      <color indexed="12"/>
      <name val="Comic Sans MS"/>
      <family val="4"/>
    </font>
    <font>
      <sz val="16"/>
      <color indexed="20"/>
      <name val="Broadway"/>
      <family val="5"/>
    </font>
    <font>
      <b/>
      <i/>
      <sz val="16"/>
      <color indexed="20"/>
      <name val="Arial CE"/>
      <family val="2"/>
    </font>
    <font>
      <i/>
      <sz val="14"/>
      <color indexed="61"/>
      <name val="Arial CE"/>
      <family val="2"/>
    </font>
    <font>
      <i/>
      <sz val="12"/>
      <name val="Arial CE"/>
      <family val="2"/>
    </font>
    <font>
      <b/>
      <i/>
      <sz val="12"/>
      <name val="Arial CE"/>
      <family val="2"/>
    </font>
    <font>
      <sz val="14"/>
      <color indexed="12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Arial CE"/>
      <family val="2"/>
    </font>
    <font>
      <b/>
      <sz val="18"/>
      <color indexed="10"/>
      <name val="Comic Sans MS"/>
      <family val="4"/>
    </font>
    <font>
      <sz val="10"/>
      <name val="Arial CE"/>
      <family val="2"/>
    </font>
    <font>
      <sz val="16"/>
      <name val="Belwe Bd AT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slantDashDot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0" fillId="0" borderId="1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2" fillId="0" borderId="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9" fillId="0" borderId="3" xfId="0" applyFont="1" applyBorder="1" applyAlignment="1" applyProtection="1">
      <alignment horizontal="left"/>
      <protection locked="0"/>
    </xf>
    <xf numFmtId="0" fontId="11" fillId="0" borderId="2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horizontal="center"/>
      <protection hidden="1"/>
    </xf>
    <xf numFmtId="2" fontId="11" fillId="0" borderId="2" xfId="0" applyNumberFormat="1" applyFont="1" applyBorder="1" applyAlignment="1" applyProtection="1">
      <alignment horizontal="center"/>
      <protection hidden="1"/>
    </xf>
    <xf numFmtId="2" fontId="11" fillId="0" borderId="0" xfId="0" applyNumberFormat="1" applyFont="1" applyBorder="1" applyAlignment="1" applyProtection="1">
      <alignment horizontal="center"/>
      <protection hidden="1"/>
    </xf>
    <xf numFmtId="0" fontId="12" fillId="0" borderId="2" xfId="0" applyFont="1" applyBorder="1" applyAlignment="1" applyProtection="1">
      <alignment horizontal="center"/>
      <protection hidden="1"/>
    </xf>
    <xf numFmtId="0" fontId="12" fillId="0" borderId="0" xfId="0" applyFont="1" applyBorder="1" applyAlignment="1" applyProtection="1">
      <alignment horizontal="center"/>
      <protection hidden="1"/>
    </xf>
    <xf numFmtId="0" fontId="11" fillId="0" borderId="2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24</xdr:row>
      <xdr:rowOff>161925</xdr:rowOff>
    </xdr:from>
    <xdr:to>
      <xdr:col>3</xdr:col>
      <xdr:colOff>847725</xdr:colOff>
      <xdr:row>26</xdr:row>
      <xdr:rowOff>114300</xdr:rowOff>
    </xdr:to>
    <xdr:sp>
      <xdr:nvSpPr>
        <xdr:cNvPr id="1" name="Oval 1"/>
        <xdr:cNvSpPr>
          <a:spLocks/>
        </xdr:cNvSpPr>
      </xdr:nvSpPr>
      <xdr:spPr>
        <a:xfrm>
          <a:off x="3619500" y="5810250"/>
          <a:ext cx="619125" cy="476250"/>
        </a:xfrm>
        <a:prstGeom prst="ellipse">
          <a:avLst/>
        </a:prstGeom>
        <a:noFill/>
        <a:ln w="57150" cmpd="thickThin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13</xdr:col>
      <xdr:colOff>514350</xdr:colOff>
      <xdr:row>6</xdr:row>
      <xdr:rowOff>161925</xdr:rowOff>
    </xdr:from>
    <xdr:to>
      <xdr:col>18</xdr:col>
      <xdr:colOff>390525</xdr:colOff>
      <xdr:row>10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72600" y="1590675"/>
          <a:ext cx="17049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24</xdr:row>
      <xdr:rowOff>152400</xdr:rowOff>
    </xdr:from>
    <xdr:to>
      <xdr:col>2</xdr:col>
      <xdr:colOff>1400175</xdr:colOff>
      <xdr:row>29</xdr:row>
      <xdr:rowOff>57150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5800725"/>
          <a:ext cx="19621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542925</xdr:colOff>
      <xdr:row>0</xdr:row>
      <xdr:rowOff>38100</xdr:rowOff>
    </xdr:from>
    <xdr:to>
      <xdr:col>14</xdr:col>
      <xdr:colOff>285750</xdr:colOff>
      <xdr:row>4</xdr:row>
      <xdr:rowOff>123825</xdr:rowOff>
    </xdr:to>
    <xdr:sp>
      <xdr:nvSpPr>
        <xdr:cNvPr id="4" name="AutoShape 11"/>
        <xdr:cNvSpPr>
          <a:spLocks/>
        </xdr:cNvSpPr>
      </xdr:nvSpPr>
      <xdr:spPr>
        <a:xfrm>
          <a:off x="7972425" y="38100"/>
          <a:ext cx="1781175" cy="1047750"/>
        </a:xfrm>
        <a:prstGeom prst="cloudCallout">
          <a:avLst>
            <a:gd name="adj1" fmla="val 44481"/>
            <a:gd name="adj2" fmla="val 111222"/>
          </a:avLst>
        </a:pr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Výsledky zaokrouhlete na 2 desetinná místa.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showGridLines="0" tabSelected="1" zoomScale="90" zoomScaleNormal="90" workbookViewId="0" topLeftCell="A1">
      <selection activeCell="C1" sqref="C1:D1"/>
    </sheetView>
  </sheetViews>
  <sheetFormatPr defaultColWidth="9.140625" defaultRowHeight="12"/>
  <cols>
    <col min="1" max="1" width="13.7109375" style="0" customWidth="1"/>
    <col min="3" max="3" width="28.140625" style="0" customWidth="1"/>
    <col min="4" max="4" width="16.00390625" style="1" customWidth="1"/>
    <col min="5" max="5" width="7.421875" style="0" customWidth="1"/>
    <col min="6" max="6" width="2.00390625" style="7" customWidth="1"/>
    <col min="7" max="7" width="7.8515625" style="0" customWidth="1"/>
    <col min="8" max="8" width="4.28125" style="0" customWidth="1"/>
    <col min="10" max="11" width="6.8515625" style="0" customWidth="1"/>
    <col min="13" max="13" width="12.28125" style="0" customWidth="1"/>
    <col min="16" max="17" width="0" style="0" hidden="1" customWidth="1"/>
  </cols>
  <sheetData>
    <row r="1" spans="1:12" ht="21" thickBot="1">
      <c r="A1" s="27" t="s">
        <v>20</v>
      </c>
      <c r="B1" s="27"/>
      <c r="C1" s="28"/>
      <c r="D1" s="28"/>
      <c r="E1" s="27" t="s">
        <v>0</v>
      </c>
      <c r="F1" s="27"/>
      <c r="G1" s="27"/>
      <c r="H1" s="27"/>
      <c r="I1" s="28"/>
      <c r="J1" s="28"/>
      <c r="K1" s="28"/>
      <c r="L1" s="12"/>
    </row>
    <row r="2" spans="1:5" ht="20.25">
      <c r="A2" s="11"/>
      <c r="E2" s="11"/>
    </row>
    <row r="4" spans="2:8" s="2" customFormat="1" ht="22.5">
      <c r="B4" s="10" t="s">
        <v>1</v>
      </c>
      <c r="D4" s="18" t="s">
        <v>6</v>
      </c>
      <c r="E4" s="19">
        <f>IF(C1="","",LEN(C1)-3)</f>
      </c>
      <c r="F4" s="20" t="s">
        <v>3</v>
      </c>
      <c r="G4" s="19">
        <f>IF(I1="","",LEN(I1))</f>
      </c>
      <c r="H4" s="19" t="s">
        <v>2</v>
      </c>
    </row>
    <row r="5" spans="4:8" s="2" customFormat="1" ht="18">
      <c r="D5" s="18" t="s">
        <v>7</v>
      </c>
      <c r="E5" s="19">
        <f>IF(C1="","",E4+6)</f>
      </c>
      <c r="F5" s="20" t="s">
        <v>3</v>
      </c>
      <c r="G5" s="19">
        <f>IF(I1="","",2)</f>
      </c>
      <c r="H5" s="19" t="s">
        <v>2</v>
      </c>
    </row>
    <row r="6" spans="4:13" s="2" customFormat="1" ht="18.75">
      <c r="D6" s="3"/>
      <c r="F6" s="8"/>
      <c r="M6" s="15">
        <f>IF(G8="","","Hodno-")</f>
      </c>
    </row>
    <row r="7" spans="2:13" s="2" customFormat="1" ht="22.5">
      <c r="B7" s="9" t="s">
        <v>12</v>
      </c>
      <c r="D7" s="3"/>
      <c r="F7" s="8"/>
      <c r="J7" s="24">
        <f>IF(G8="","","Výsledky")</f>
      </c>
      <c r="K7" s="25"/>
      <c r="M7" s="15">
        <f>IF(G8="","","cení")</f>
      </c>
    </row>
    <row r="8" spans="2:13" s="2" customFormat="1" ht="18">
      <c r="B8" s="2" t="s">
        <v>4</v>
      </c>
      <c r="D8" s="3" t="s">
        <v>22</v>
      </c>
      <c r="E8" s="17"/>
      <c r="F8" s="8" t="s">
        <v>3</v>
      </c>
      <c r="G8" s="17"/>
      <c r="H8" s="2" t="s">
        <v>2</v>
      </c>
      <c r="J8" s="29">
        <f>IF(G8="","",(E4+E5)/2)</f>
      </c>
      <c r="K8" s="30">
        <f>IF(G8="","",(G4+G5)/2)</f>
      </c>
      <c r="M8" s="13">
        <f>IF(G8="","",IF(AND(E8=J8,G8=K8),1,0))</f>
      </c>
    </row>
    <row r="9" spans="2:13" s="2" customFormat="1" ht="18">
      <c r="B9" s="2" t="s">
        <v>5</v>
      </c>
      <c r="D9" s="3" t="s">
        <v>9</v>
      </c>
      <c r="E9" s="26"/>
      <c r="F9" s="26"/>
      <c r="G9" s="26"/>
      <c r="J9" s="31">
        <f>IF(E9="","",ROUND(SQRT((E5-E4)^2+(G5-G4)^2),2))</f>
      </c>
      <c r="K9" s="32"/>
      <c r="M9" s="13">
        <f>IF(E9="","",IF(E9=J9,1,0))</f>
      </c>
    </row>
    <row r="10" spans="2:13" s="2" customFormat="1" ht="18">
      <c r="B10" s="2" t="s">
        <v>8</v>
      </c>
      <c r="D10" s="3" t="s">
        <v>21</v>
      </c>
      <c r="E10" s="17"/>
      <c r="F10" s="8" t="s">
        <v>3</v>
      </c>
      <c r="G10" s="17"/>
      <c r="H10" s="2" t="s">
        <v>11</v>
      </c>
      <c r="J10" s="29">
        <f>IF(G10="","",E4-E5)</f>
      </c>
      <c r="K10" s="30">
        <f>IF(G10="","",G4-G5)</f>
      </c>
      <c r="M10" s="13">
        <f>IF(G10="","",IF(AND(E10=J10,G10=K10),1,0))</f>
      </c>
    </row>
    <row r="11" spans="4:13" s="2" customFormat="1" ht="18">
      <c r="D11" s="3"/>
      <c r="F11" s="8"/>
      <c r="J11" s="29"/>
      <c r="K11" s="30"/>
      <c r="M11" s="13"/>
    </row>
    <row r="12" spans="2:17" s="2" customFormat="1" ht="22.5">
      <c r="B12" s="10" t="s">
        <v>10</v>
      </c>
      <c r="D12" s="21" t="s">
        <v>23</v>
      </c>
      <c r="E12" s="19">
        <f>IF(C1="","",E4+P12)</f>
      </c>
      <c r="F12" s="20" t="s">
        <v>3</v>
      </c>
      <c r="G12" s="19">
        <f>IF(I1="","",G4+Q12)</f>
      </c>
      <c r="H12" s="19" t="s">
        <v>11</v>
      </c>
      <c r="J12" s="29"/>
      <c r="K12" s="30"/>
      <c r="M12" s="13"/>
      <c r="P12" s="2">
        <v>3</v>
      </c>
      <c r="Q12" s="2">
        <v>-10</v>
      </c>
    </row>
    <row r="13" spans="4:17" s="2" customFormat="1" ht="18">
      <c r="D13" s="21" t="s">
        <v>24</v>
      </c>
      <c r="E13" s="19">
        <f>IF(C1="","",E5+P13)</f>
      </c>
      <c r="F13" s="20" t="s">
        <v>3</v>
      </c>
      <c r="G13" s="19">
        <f>IF(I1="","",G5+Q13)</f>
      </c>
      <c r="H13" s="19" t="s">
        <v>11</v>
      </c>
      <c r="J13" s="29"/>
      <c r="K13" s="30"/>
      <c r="M13" s="13"/>
      <c r="P13" s="2">
        <v>-6</v>
      </c>
      <c r="Q13" s="2">
        <v>3</v>
      </c>
    </row>
    <row r="14" spans="4:13" s="2" customFormat="1" ht="18">
      <c r="D14" s="3"/>
      <c r="F14" s="8"/>
      <c r="J14" s="29"/>
      <c r="K14" s="30"/>
      <c r="M14" s="13"/>
    </row>
    <row r="15" spans="2:13" s="2" customFormat="1" ht="22.5">
      <c r="B15" s="9" t="s">
        <v>12</v>
      </c>
      <c r="D15" s="3"/>
      <c r="F15" s="8"/>
      <c r="J15" s="33"/>
      <c r="K15" s="34"/>
      <c r="M15" s="15"/>
    </row>
    <row r="16" spans="3:13" s="2" customFormat="1" ht="18">
      <c r="C16" s="5"/>
      <c r="D16" s="4" t="s">
        <v>14</v>
      </c>
      <c r="E16" s="17"/>
      <c r="F16" s="8" t="s">
        <v>3</v>
      </c>
      <c r="G16" s="17"/>
      <c r="H16" s="2" t="s">
        <v>11</v>
      </c>
      <c r="J16" s="29">
        <f>IF(G16="","",E12+E13)</f>
      </c>
      <c r="K16" s="30">
        <f>IF(G16="","",G12+G13)</f>
      </c>
      <c r="M16" s="13">
        <f>IF(G16="","",IF(AND(E16=J16,G16=K16),1,0))</f>
      </c>
    </row>
    <row r="17" spans="4:13" s="2" customFormat="1" ht="18">
      <c r="D17" s="4" t="s">
        <v>15</v>
      </c>
      <c r="E17" s="17"/>
      <c r="F17" s="8" t="s">
        <v>3</v>
      </c>
      <c r="G17" s="17"/>
      <c r="H17" s="2" t="s">
        <v>11</v>
      </c>
      <c r="J17" s="29">
        <f>IF(G17="","",E13-E12)</f>
      </c>
      <c r="K17" s="30">
        <f>IF(G17="","",G13-G12)</f>
      </c>
      <c r="M17" s="13">
        <f>IF(G17="","",IF(AND(E17=J17,G17=K17),1,0))</f>
      </c>
    </row>
    <row r="18" spans="4:13" s="2" customFormat="1" ht="18">
      <c r="D18" s="4" t="s">
        <v>13</v>
      </c>
      <c r="E18" s="26"/>
      <c r="F18" s="26"/>
      <c r="G18" s="26"/>
      <c r="J18" s="35">
        <f>IF(E18="","",E12*E13+G12*G13)</f>
      </c>
      <c r="K18" s="36"/>
      <c r="M18" s="13">
        <f>IF(E18="","",IF(E18=J18,1,0))</f>
      </c>
    </row>
    <row r="19" spans="2:13" s="2" customFormat="1" ht="18.75">
      <c r="B19" s="2" t="s">
        <v>16</v>
      </c>
      <c r="D19" s="6" t="s">
        <v>17</v>
      </c>
      <c r="E19" s="17"/>
      <c r="F19" s="8" t="s">
        <v>18</v>
      </c>
      <c r="G19" s="17"/>
      <c r="H19" s="2" t="s">
        <v>19</v>
      </c>
      <c r="J19" s="29">
        <f>IF(G19="","",TRUNC(DEGREES(ACOS(J20))))</f>
      </c>
      <c r="K19" s="30">
        <f>IF(G19="","",ROUND((DEGREES(ACOS(J20))-J19)*60,0))</f>
      </c>
      <c r="M19" s="13">
        <f>IF(G19="","",IF(AND(E19=J19,G19=K19),2,IF(OR(E19=J19,G19=K19),1,0)))</f>
      </c>
    </row>
    <row r="20" spans="4:13" s="2" customFormat="1" ht="18" hidden="1">
      <c r="D20" s="3"/>
      <c r="F20" s="8"/>
      <c r="J20" s="2" t="e">
        <f>J18/(SQRT(E12^2+G12^2)*SQRT(E13^2+G13^2))</f>
        <v>#VALUE!</v>
      </c>
      <c r="M20" s="13"/>
    </row>
    <row r="21" spans="4:13" s="2" customFormat="1" ht="18">
      <c r="D21" s="3"/>
      <c r="F21" s="8"/>
      <c r="M21" s="14"/>
    </row>
    <row r="22" spans="4:13" s="2" customFormat="1" ht="18.75">
      <c r="D22" s="3"/>
      <c r="F22" s="8"/>
      <c r="K22" s="16">
        <f>IF(G8="","","Celkem")</f>
      </c>
      <c r="M22" s="13">
        <f>IF(G8="","",SUM(M8:M19))</f>
      </c>
    </row>
    <row r="23" spans="4:6" s="2" customFormat="1" ht="18">
      <c r="D23" s="3"/>
      <c r="F23" s="8"/>
    </row>
    <row r="24" spans="2:6" s="2" customFormat="1" ht="29.25">
      <c r="B24" s="23" t="s">
        <v>25</v>
      </c>
      <c r="D24" s="8">
        <f>IF(M22="","",M22)</f>
      </c>
      <c r="E24" s="2" t="s">
        <v>26</v>
      </c>
      <c r="F24" s="8"/>
    </row>
    <row r="25" spans="4:6" s="2" customFormat="1" ht="18">
      <c r="D25" s="3"/>
      <c r="F25" s="8"/>
    </row>
    <row r="26" spans="4:6" s="2" customFormat="1" ht="23.25">
      <c r="D26" s="22">
        <f>IF(D24="","",IF(D24&lt;3,5,IF(D24&lt;4,4,IF(D24&lt;5,3,IF(D24&lt;7,2,1)))))</f>
      </c>
      <c r="F26" s="8"/>
    </row>
    <row r="27" spans="4:6" s="2" customFormat="1" ht="18">
      <c r="D27" s="3"/>
      <c r="F27" s="8"/>
    </row>
    <row r="28" spans="4:6" s="2" customFormat="1" ht="18">
      <c r="D28" s="3"/>
      <c r="F28" s="8"/>
    </row>
    <row r="29" spans="4:6" s="2" customFormat="1" ht="18">
      <c r="D29" s="3"/>
      <c r="F29" s="8"/>
    </row>
    <row r="30" spans="4:6" s="2" customFormat="1" ht="18">
      <c r="D30" s="3"/>
      <c r="F30" s="8"/>
    </row>
    <row r="31" spans="4:6" s="2" customFormat="1" ht="18">
      <c r="D31" s="3"/>
      <c r="F31" s="8"/>
    </row>
    <row r="32" spans="4:6" s="2" customFormat="1" ht="18">
      <c r="D32" s="3"/>
      <c r="F32" s="8"/>
    </row>
    <row r="33" spans="4:6" s="2" customFormat="1" ht="18">
      <c r="D33" s="3"/>
      <c r="F33" s="8"/>
    </row>
    <row r="34" spans="4:6" s="2" customFormat="1" ht="18">
      <c r="D34" s="3"/>
      <c r="F34" s="8"/>
    </row>
    <row r="35" spans="4:6" s="2" customFormat="1" ht="18">
      <c r="D35" s="3"/>
      <c r="F35" s="8"/>
    </row>
    <row r="36" spans="4:6" s="2" customFormat="1" ht="18">
      <c r="D36" s="3"/>
      <c r="F36" s="8"/>
    </row>
    <row r="37" spans="4:6" s="2" customFormat="1" ht="18">
      <c r="D37" s="3"/>
      <c r="F37" s="8"/>
    </row>
    <row r="38" spans="10:11" ht="18">
      <c r="J38" s="2"/>
      <c r="K38" s="2"/>
    </row>
  </sheetData>
  <sheetProtection password="CC69" sheet="1" objects="1" scenarios="1"/>
  <mergeCells count="10">
    <mergeCell ref="A1:B1"/>
    <mergeCell ref="C1:D1"/>
    <mergeCell ref="I1:K1"/>
    <mergeCell ref="J9:K9"/>
    <mergeCell ref="E1:H1"/>
    <mergeCell ref="J18:K18"/>
    <mergeCell ref="J7:K7"/>
    <mergeCell ref="E9:G9"/>
    <mergeCell ref="E18:G18"/>
    <mergeCell ref="J15:K15"/>
  </mergeCells>
  <printOptions/>
  <pageMargins left="0.75" right="0.75" top="1" bottom="1" header="0.4921259845" footer="0.4921259845"/>
  <pageSetup horizontalDpi="200" verticalDpi="200" orientation="portrait" paperSize="9" r:id="rId2"/>
  <ignoredErrors>
    <ignoredError sqref="M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Josef Lechner</dc:creator>
  <cp:keywords/>
  <dc:description/>
  <cp:lastModifiedBy>KB</cp:lastModifiedBy>
  <cp:lastPrinted>2004-12-01T21:34:40Z</cp:lastPrinted>
  <dcterms:created xsi:type="dcterms:W3CDTF">2004-12-01T18:15:07Z</dcterms:created>
  <dcterms:modified xsi:type="dcterms:W3CDTF">2011-02-24T11:18:22Z</dcterms:modified>
  <cp:category/>
  <cp:version/>
  <cp:contentType/>
  <cp:contentStatus/>
</cp:coreProperties>
</file>